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85001 HMAIS Subscription\Daily News Roundup Docs\"/>
    </mc:Choice>
  </mc:AlternateContent>
  <bookViews>
    <workbookView xWindow="0" yWindow="0" windowWidth="16545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5" i="1"/>
  <c r="G4" i="1"/>
  <c r="F4" i="1"/>
  <c r="E4" i="1"/>
  <c r="E3" i="1"/>
  <c r="G3" i="1" s="1"/>
  <c r="F3" i="1" l="1"/>
  <c r="F6" i="1" s="1"/>
</calcChain>
</file>

<file path=xl/sharedStrings.xml><?xml version="1.0" encoding="utf-8"?>
<sst xmlns="http://schemas.openxmlformats.org/spreadsheetml/2006/main" count="15" uniqueCount="13">
  <si>
    <t>Cohort (First Eligible Dates)</t>
  </si>
  <si>
    <t>Eligible Months</t>
  </si>
  <si>
    <t>Target PMPM</t>
  </si>
  <si>
    <t>Actual PMPM</t>
  </si>
  <si>
    <t>PMPM Savings</t>
  </si>
  <si>
    <t>Total Savings</t>
  </si>
  <si>
    <t>% Savings</t>
  </si>
  <si>
    <t>1 (July 2013 - Dec. 2013)</t>
  </si>
  <si>
    <t>2 (Jan. 2014)</t>
  </si>
  <si>
    <t>3 (Feb. 2014 - Dec. 2014)</t>
  </si>
  <si>
    <t>N/A</t>
  </si>
  <si>
    <t>Total Demonstration</t>
  </si>
  <si>
    <t>Washington MFFS Demonstration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</si>
</sst>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Fill="1" applyBorder="1"/>
    <xf numFmtId="6" fontId="3" fillId="0" borderId="1" xfId="0" applyNumberFormat="1" applyFont="1" applyFill="1" applyBorder="1" applyAlignment="1">
      <alignment horizontal="center"/>
    </xf>
    <xf numFmtId="6" fontId="3" fillId="0" borderId="1" xfId="0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0" fontId="3" fillId="0" borderId="2" xfId="0" applyFont="1" applyFill="1" applyBorder="1"/>
    <xf numFmtId="3" fontId="3" fillId="0" borderId="2" xfId="0" applyNumberFormat="1" applyFont="1" applyFill="1" applyBorder="1"/>
    <xf numFmtId="6" fontId="3" fillId="0" borderId="2" xfId="0" applyNumberFormat="1" applyFont="1" applyFill="1" applyBorder="1" applyAlignment="1">
      <alignment horizontal="center"/>
    </xf>
    <xf numFmtId="6" fontId="3" fillId="0" borderId="2" xfId="0" applyNumberFormat="1" applyFont="1" applyFill="1" applyBorder="1"/>
    <xf numFmtId="164" fontId="4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5" fillId="0" borderId="3" xfId="0" applyFont="1" applyFill="1" applyBorder="1"/>
    <xf numFmtId="3" fontId="5" fillId="0" borderId="3" xfId="0" applyNumberFormat="1" applyFont="1" applyFill="1" applyBorder="1"/>
    <xf numFmtId="8" fontId="5" fillId="0" borderId="3" xfId="0" applyNumberFormat="1" applyFont="1" applyFill="1" applyBorder="1"/>
    <xf numFmtId="6" fontId="5" fillId="0" borderId="3" xfId="0" applyNumberFormat="1" applyFont="1" applyFill="1" applyBorder="1"/>
    <xf numFmtId="164" fontId="5" fillId="0" borderId="3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18" sqref="D18"/>
    </sheetView>
  </sheetViews>
  <sheetFormatPr defaultRowHeight="15" x14ac:dyDescent="0.25"/>
  <cols>
    <col min="1" max="1" width="27" customWidth="1"/>
    <col min="2" max="7" width="14.7109375" customWidth="1"/>
  </cols>
  <sheetData>
    <row r="1" spans="1:7" ht="29.25" customHeight="1" x14ac:dyDescent="0.25">
      <c r="A1" s="20" t="s">
        <v>12</v>
      </c>
      <c r="B1" s="20"/>
      <c r="C1" s="20"/>
      <c r="D1" s="20"/>
      <c r="E1" s="20"/>
      <c r="F1" s="20"/>
      <c r="G1" s="20"/>
    </row>
    <row r="2" spans="1:7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</row>
    <row r="3" spans="1:7" x14ac:dyDescent="0.25">
      <c r="A3" s="4" t="s">
        <v>7</v>
      </c>
      <c r="B3" s="5">
        <v>190719</v>
      </c>
      <c r="C3" s="6">
        <v>1792.58</v>
      </c>
      <c r="D3" s="6">
        <v>1672.08</v>
      </c>
      <c r="E3" s="6">
        <f>C3-D3</f>
        <v>120.5</v>
      </c>
      <c r="F3" s="7">
        <f>E3*B3</f>
        <v>22981639.5</v>
      </c>
      <c r="G3" s="8">
        <f>E3/D3</f>
        <v>7.2065929859815317E-2</v>
      </c>
    </row>
    <row r="4" spans="1:7" x14ac:dyDescent="0.25">
      <c r="A4" s="9" t="s">
        <v>8</v>
      </c>
      <c r="B4" s="10">
        <v>1204.2</v>
      </c>
      <c r="C4" s="11">
        <v>1519.61</v>
      </c>
      <c r="D4" s="11">
        <v>1738.78</v>
      </c>
      <c r="E4" s="11">
        <f>C4-D4</f>
        <v>-219.17000000000007</v>
      </c>
      <c r="F4" s="12">
        <f>E4*B4</f>
        <v>-263924.51400000008</v>
      </c>
      <c r="G4" s="13">
        <f t="shared" ref="G4" si="0">E4/D4</f>
        <v>-0.12604814870196349</v>
      </c>
    </row>
    <row r="5" spans="1:7" x14ac:dyDescent="0.25">
      <c r="A5" s="9" t="s">
        <v>9</v>
      </c>
      <c r="B5" s="10">
        <v>5077</v>
      </c>
      <c r="C5" s="11" t="s">
        <v>10</v>
      </c>
      <c r="D5" s="11" t="s">
        <v>10</v>
      </c>
      <c r="E5" s="11">
        <v>-219.17000000000007</v>
      </c>
      <c r="F5" s="12">
        <f>E5*B5</f>
        <v>-1112726.0900000003</v>
      </c>
      <c r="G5" s="14" t="s">
        <v>10</v>
      </c>
    </row>
    <row r="6" spans="1:7" x14ac:dyDescent="0.25">
      <c r="A6" s="15" t="s">
        <v>11</v>
      </c>
      <c r="B6" s="16">
        <f>SUM(B3:B5)</f>
        <v>197000.2</v>
      </c>
      <c r="C6" s="17"/>
      <c r="D6" s="17"/>
      <c r="E6" s="17"/>
      <c r="F6" s="18">
        <f>SUM(F3:F5)</f>
        <v>21604988.896000002</v>
      </c>
      <c r="G6" s="19">
        <v>6.0999999999999999E-2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2016-03-25T18:35:15Z</dcterms:created>
  <dcterms:modified xsi:type="dcterms:W3CDTF">2016-03-25T18:36:46Z</dcterms:modified>
</cp:coreProperties>
</file>